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21840" windowHeight="11700" activeTab="0"/>
  </bookViews>
  <sheets>
    <sheet name="2015 PANS.ÇİZ." sheetId="1" r:id="rId1"/>
  </sheets>
  <definedNames>
    <definedName name="_xlnm.Print_Area" localSheetId="0">'2015 PANS.ÇİZ.'!$A$2:$J$48</definedName>
  </definedNames>
  <calcPr fullCalcOnLoad="1"/>
</workbook>
</file>

<file path=xl/sharedStrings.xml><?xml version="1.0" encoding="utf-8"?>
<sst xmlns="http://schemas.openxmlformats.org/spreadsheetml/2006/main" count="92" uniqueCount="79">
  <si>
    <t xml:space="preserve"> </t>
  </si>
  <si>
    <t>Okul Müdürü</t>
  </si>
  <si>
    <t>T.C.</t>
  </si>
  <si>
    <t>Pansiyon kapasitesi</t>
  </si>
  <si>
    <t>Yıllık pansiyon ücreti</t>
  </si>
  <si>
    <t>MİLLİ EĞİTİM BAKANLIĞI</t>
  </si>
  <si>
    <t>Pansiyoner Öğrenci Sayısı</t>
  </si>
  <si>
    <t>Paralı</t>
  </si>
  <si>
    <t>Bir günlük yemek ücreti</t>
  </si>
  <si>
    <t>Parasız</t>
  </si>
  <si>
    <t>Ücretsiz yemek yiyen personel sayısı</t>
  </si>
  <si>
    <t>Ücretli yenen gün sayısı</t>
  </si>
  <si>
    <t>Ücretli yemek yiyen personel sayısı</t>
  </si>
  <si>
    <t>Ücretli yemek yiyen gündüzlü öğrenci sayısı</t>
  </si>
  <si>
    <t xml:space="preserve"> TOPLAM</t>
  </si>
  <si>
    <t xml:space="preserve">                           GELİR</t>
  </si>
  <si>
    <t xml:space="preserve">       GİDER</t>
  </si>
  <si>
    <t>TUTAR</t>
  </si>
  <si>
    <t>AÇIKLAMA</t>
  </si>
  <si>
    <t xml:space="preserve"> Parasız   yatılı   öğrencilerin   yıllık</t>
  </si>
  <si>
    <t xml:space="preserve"> Günde</t>
  </si>
  <si>
    <r>
      <t xml:space="preserve"> ücreti </t>
    </r>
    <r>
      <rPr>
        <sz val="8"/>
        <rFont val="Arial Tur"/>
        <family val="0"/>
      </rPr>
      <t>(Devletçe  karşılanan)</t>
    </r>
  </si>
  <si>
    <t>adet      öğrencinin</t>
  </si>
  <si>
    <t>günlük yemek tutarı</t>
  </si>
  <si>
    <t>Hesaplama:</t>
  </si>
  <si>
    <t>X</t>
  </si>
  <si>
    <t>Hesaplama: (x)</t>
  </si>
  <si>
    <t xml:space="preserve"> Paralı  yatılı  öğrencilerden  tahsil </t>
  </si>
  <si>
    <t xml:space="preserve"> Ücretsiz  yemek  yiyen</t>
  </si>
  <si>
    <t xml:space="preserve"> edilecek  yıllık  ücret.</t>
  </si>
  <si>
    <t xml:space="preserve"> adet     personelin</t>
  </si>
  <si>
    <t xml:space="preserve"> günlük yemek tutarı.</t>
  </si>
  <si>
    <t xml:space="preserve"> Ücretle  yemek  yiyen personel ve</t>
  </si>
  <si>
    <t xml:space="preserve"> Ücretle  yemek  yiyenlerden  tahsil</t>
  </si>
  <si>
    <t xml:space="preserve"> öğrencilerden    tahsil    edilecek</t>
  </si>
  <si>
    <t>edilen ücretin %12'si düşüldükten</t>
  </si>
  <si>
    <t xml:space="preserve"> ücret.</t>
  </si>
  <si>
    <t xml:space="preserve"> sonra kalan miktar.</t>
  </si>
  <si>
    <t>Hesaplama:(x)</t>
  </si>
  <si>
    <t>Hesaplama: (-)</t>
  </si>
  <si>
    <t>%88</t>
  </si>
  <si>
    <t xml:space="preserve"> Elektrik ve su  giderleri</t>
  </si>
  <si>
    <t>GELİRLER TOPLAMI</t>
  </si>
  <si>
    <t xml:space="preserve"> %12'si olup, indirilen</t>
  </si>
  <si>
    <t xml:space="preserve"> İdari giderler</t>
  </si>
  <si>
    <t xml:space="preserve"> %88 tutarı</t>
  </si>
  <si>
    <t>Hizmet Alımları</t>
  </si>
  <si>
    <t xml:space="preserve"> Ambar ayniyat tutarı</t>
  </si>
  <si>
    <r>
      <t xml:space="preserve"> Yardım </t>
    </r>
    <r>
      <rPr>
        <sz val="8"/>
        <rFont val="Arial Tur"/>
        <family val="0"/>
      </rPr>
      <t>(Bakanlıkça doldurulacak)</t>
    </r>
  </si>
  <si>
    <t>GENEL TOPLAM</t>
  </si>
  <si>
    <t xml:space="preserve"> GENEL TOPLAM</t>
  </si>
  <si>
    <t>(İmza-Mühür)</t>
  </si>
  <si>
    <t xml:space="preserve">   TL'den</t>
  </si>
  <si>
    <t>a) Yiyecek haricinde herhangi bir maddeden yapılacak tasarruf Bakanlığın izniyle ihtiyaç oranında diğer maddelere aktarılacaktır.</t>
  </si>
  <si>
    <t>İlan Giderleri</t>
  </si>
  <si>
    <t xml:space="preserve"> Yakacak Giderleri</t>
  </si>
  <si>
    <t xml:space="preserve"> Temizlik Giderleri</t>
  </si>
  <si>
    <t xml:space="preserve"> Kırtasiye Giderleri</t>
  </si>
  <si>
    <t>Revir-Ecza Dolabı; ilaç, sağlık, araç ve gereç Giderleri</t>
  </si>
  <si>
    <t xml:space="preserve"> Yolluk Giderleri</t>
  </si>
  <si>
    <t xml:space="preserve"> Laboratuvar Giderleri</t>
  </si>
  <si>
    <t xml:space="preserve"> Kitaplık Giderleri</t>
  </si>
  <si>
    <t>ÖNEMLİ</t>
  </si>
  <si>
    <t>b) Bu cetvel üç (3) nüsha olarak doldurulduktan sonra Din Öğretimi Genel Müdürlüğüne gönderilecektir.</t>
  </si>
  <si>
    <t>c) Genel Toplama “%12 Ödeneği” sütunundaki rakam dahil edilmeyecektir.</t>
  </si>
  <si>
    <t>Mevcut Aracın Yakıt ve Diğer Giderleri</t>
  </si>
  <si>
    <t xml:space="preserve"> Ulaştırma ve P.T.T Giderleri</t>
  </si>
  <si>
    <t>Yandaki tabloda bütün formüller aktif durumdadır . 
Mevcut formülleri değiştirmemek için sadece zemini (sarı) renklendirilmiş hücrelere veri girişi yapınız.</t>
  </si>
  <si>
    <t>Özel Eğitim ve Rehberlik Hizmetleri  Genel Müdürlüğü</t>
  </si>
  <si>
    <t xml:space="preserve">
İLKOKULU / ORTAOKULU /  MESLEK LİSESİ</t>
  </si>
  <si>
    <t>.............................................................................</t>
  </si>
  <si>
    <t>Geri verilen taksit</t>
  </si>
  <si>
    <t>Kira gideri</t>
  </si>
  <si>
    <t>..../.../2015</t>
  </si>
  <si>
    <t>Gelir ve Gider Cetveli
Cetvelin düzenlendiği tarih …./…./2015</t>
  </si>
  <si>
    <t xml:space="preserve">Pansiyonunun 2015 Mali Yılı </t>
  </si>
  <si>
    <t>Gelir  ve Gider Farkı:</t>
  </si>
  <si>
    <t>Ücretsiz yenen gün sayısı</t>
  </si>
  <si>
    <t>2015 Ocak Ayına Devir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</si>
</sst>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.00;[Red]#,##0.00"/>
    <numFmt numFmtId="173" formatCode="#,##0;[Red]#,##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2"/>
    </font>
    <font>
      <b/>
      <sz val="11"/>
      <name val="Arial Tur"/>
      <family val="2"/>
    </font>
    <font>
      <b/>
      <sz val="9"/>
      <name val="Arial Tur"/>
      <family val="2"/>
    </font>
    <font>
      <sz val="10"/>
      <name val="Arial"/>
      <family val="2"/>
    </font>
    <font>
      <sz val="8"/>
      <name val="Arial Tur"/>
      <family val="0"/>
    </font>
    <font>
      <sz val="8"/>
      <color indexed="8"/>
      <name val="Arial Tur"/>
      <family val="0"/>
    </font>
    <font>
      <sz val="9"/>
      <color indexed="8"/>
      <name val="Arial Tur"/>
      <family val="0"/>
    </font>
    <font>
      <sz val="10"/>
      <color indexed="8"/>
      <name val="Arial Tur"/>
      <family val="2"/>
    </font>
    <font>
      <sz val="9"/>
      <name val="Arial Tur"/>
      <family val="0"/>
    </font>
    <font>
      <b/>
      <sz val="8"/>
      <name val="Arial Tur"/>
      <family val="0"/>
    </font>
    <font>
      <b/>
      <sz val="8"/>
      <color indexed="8"/>
      <name val="Arial Tur"/>
      <family val="0"/>
    </font>
    <font>
      <b/>
      <sz val="9"/>
      <color indexed="8"/>
      <name val="Arial Tur"/>
      <family val="0"/>
    </font>
    <font>
      <sz val="7"/>
      <name val="Arial Tur"/>
      <family val="0"/>
    </font>
    <font>
      <sz val="10"/>
      <name val="Arial Tur"/>
      <family val="0"/>
    </font>
    <font>
      <b/>
      <sz val="6"/>
      <name val="Arial Tur"/>
      <family val="0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b/>
      <sz val="10"/>
      <name val="Arial"/>
      <family val="2"/>
    </font>
    <font>
      <b/>
      <sz val="9"/>
      <name val="Times New Roman Tur"/>
      <family val="1"/>
    </font>
    <font>
      <sz val="9"/>
      <name val="Times New Roman Tur"/>
      <family val="1"/>
    </font>
    <font>
      <sz val="10"/>
      <name val="Times New Roman Tur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62"/>
      <name val="Arial"/>
      <family val="2"/>
    </font>
    <font>
      <b/>
      <sz val="10"/>
      <color indexed="8"/>
      <name val="Arial Tur"/>
      <family val="0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  <font>
      <b/>
      <sz val="16"/>
      <color theme="4"/>
      <name val="Arial"/>
      <family val="2"/>
    </font>
    <font>
      <b/>
      <sz val="10"/>
      <color theme="1"/>
      <name val="Arial Tur"/>
      <family val="0"/>
    </font>
    <font>
      <b/>
      <sz val="14"/>
      <color theme="5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hair"/>
      <bottom style="medium"/>
    </border>
    <border>
      <left style="hair"/>
      <right style="hair"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20" borderId="6" applyNumberFormat="0" applyAlignment="0" applyProtection="0"/>
    <xf numFmtId="0" fontId="52" fillId="22" borderId="7" applyNumberFormat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5" fillId="0" borderId="0">
      <alignment/>
      <protection/>
    </xf>
    <xf numFmtId="0" fontId="0" fillId="25" borderId="8" applyNumberFormat="0" applyFont="0" applyAlignment="0" applyProtection="0"/>
    <xf numFmtId="0" fontId="5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1" fillId="0" borderId="10" xfId="0" applyFont="1" applyBorder="1" applyAlignment="1">
      <alignment horizontal="centerContinuous"/>
    </xf>
    <xf numFmtId="0" fontId="12" fillId="0" borderId="11" xfId="0" applyFont="1" applyBorder="1" applyAlignment="1">
      <alignment horizontal="centerContinuous"/>
    </xf>
    <xf numFmtId="0" fontId="4" fillId="0" borderId="11" xfId="0" applyFont="1" applyFill="1" applyBorder="1" applyAlignment="1">
      <alignment/>
    </xf>
    <xf numFmtId="0" fontId="17" fillId="0" borderId="12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13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8" fillId="0" borderId="12" xfId="0" applyFont="1" applyFill="1" applyBorder="1" applyAlignment="1" applyProtection="1">
      <alignment vertical="top" wrapText="1"/>
      <protection/>
    </xf>
    <xf numFmtId="0" fontId="18" fillId="0" borderId="0" xfId="0" applyFont="1" applyFill="1" applyBorder="1" applyAlignment="1" applyProtection="1">
      <alignment vertical="top" wrapText="1"/>
      <protection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Continuous"/>
    </xf>
    <xf numFmtId="0" fontId="10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10" fillId="0" borderId="16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4" fontId="14" fillId="0" borderId="18" xfId="0" applyNumberFormat="1" applyFont="1" applyFill="1" applyBorder="1" applyAlignment="1">
      <alignment horizontal="center"/>
    </xf>
    <xf numFmtId="3" fontId="14" fillId="0" borderId="18" xfId="0" applyNumberFormat="1" applyFont="1" applyFill="1" applyBorder="1" applyAlignment="1">
      <alignment horizontal="center"/>
    </xf>
    <xf numFmtId="173" fontId="14" fillId="0" borderId="19" xfId="0" applyNumberFormat="1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5" fillId="0" borderId="16" xfId="0" applyFont="1" applyBorder="1" applyAlignment="1">
      <alignment/>
    </xf>
    <xf numFmtId="0" fontId="10" fillId="0" borderId="16" xfId="0" applyFont="1" applyFill="1" applyBorder="1" applyAlignment="1">
      <alignment horizontal="left"/>
    </xf>
    <xf numFmtId="0" fontId="0" fillId="0" borderId="0" xfId="0" applyAlignment="1" applyProtection="1">
      <alignment/>
      <protection hidden="1"/>
    </xf>
    <xf numFmtId="3" fontId="14" fillId="0" borderId="19" xfId="0" applyNumberFormat="1" applyFont="1" applyFill="1" applyBorder="1" applyAlignment="1">
      <alignment horizontal="center"/>
    </xf>
    <xf numFmtId="2" fontId="14" fillId="0" borderId="18" xfId="0" applyNumberFormat="1" applyFont="1" applyFill="1" applyBorder="1" applyAlignment="1">
      <alignment horizontal="center"/>
    </xf>
    <xf numFmtId="1" fontId="14" fillId="0" borderId="18" xfId="0" applyNumberFormat="1" applyFont="1" applyFill="1" applyBorder="1" applyAlignment="1">
      <alignment horizontal="center"/>
    </xf>
    <xf numFmtId="1" fontId="14" fillId="0" borderId="19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72" fontId="14" fillId="0" borderId="18" xfId="0" applyNumberFormat="1" applyFont="1" applyFill="1" applyBorder="1" applyAlignment="1">
      <alignment horizontal="center"/>
    </xf>
    <xf numFmtId="0" fontId="14" fillId="0" borderId="18" xfId="0" applyNumberFormat="1" applyFont="1" applyFill="1" applyBorder="1" applyAlignment="1">
      <alignment horizontal="center"/>
    </xf>
    <xf numFmtId="37" fontId="14" fillId="0" borderId="18" xfId="0" applyNumberFormat="1" applyFont="1" applyFill="1" applyBorder="1" applyAlignment="1">
      <alignment horizontal="center"/>
    </xf>
    <xf numFmtId="9" fontId="14" fillId="0" borderId="18" xfId="0" applyNumberFormat="1" applyFont="1" applyFill="1" applyBorder="1" applyAlignment="1">
      <alignment horizontal="center"/>
    </xf>
    <xf numFmtId="3" fontId="6" fillId="33" borderId="20" xfId="0" applyNumberFormat="1" applyFont="1" applyFill="1" applyBorder="1" applyAlignment="1">
      <alignment/>
    </xf>
    <xf numFmtId="0" fontId="10" fillId="33" borderId="21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0" fillId="0" borderId="0" xfId="0" applyAlignment="1" applyProtection="1">
      <alignment horizontal="right" indent="1"/>
      <protection hidden="1"/>
    </xf>
    <xf numFmtId="3" fontId="6" fillId="33" borderId="23" xfId="0" applyNumberFormat="1" applyFont="1" applyFill="1" applyBorder="1" applyAlignment="1">
      <alignment/>
    </xf>
    <xf numFmtId="0" fontId="10" fillId="33" borderId="24" xfId="0" applyFont="1" applyFill="1" applyBorder="1" applyAlignment="1">
      <alignment/>
    </xf>
    <xf numFmtId="3" fontId="6" fillId="33" borderId="23" xfId="0" applyNumberFormat="1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horizontal="right" vertical="center" wrapText="1" indent="1"/>
      <protection hidden="1"/>
    </xf>
    <xf numFmtId="0" fontId="0" fillId="0" borderId="0" xfId="0" applyAlignment="1">
      <alignment vertical="center" wrapText="1"/>
    </xf>
    <xf numFmtId="3" fontId="6" fillId="33" borderId="25" xfId="0" applyNumberFormat="1" applyFont="1" applyFill="1" applyBorder="1" applyAlignment="1">
      <alignment/>
    </xf>
    <xf numFmtId="4" fontId="11" fillId="33" borderId="26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Continuous"/>
    </xf>
    <xf numFmtId="0" fontId="4" fillId="33" borderId="27" xfId="0" applyFont="1" applyFill="1" applyBorder="1" applyAlignment="1">
      <alignment horizontal="centerContinuous"/>
    </xf>
    <xf numFmtId="4" fontId="11" fillId="33" borderId="28" xfId="0" applyNumberFormat="1" applyFont="1" applyFill="1" applyBorder="1" applyAlignment="1">
      <alignment/>
    </xf>
    <xf numFmtId="0" fontId="10" fillId="33" borderId="21" xfId="0" applyFont="1" applyFill="1" applyBorder="1" applyAlignment="1" quotePrefix="1">
      <alignment horizontal="left"/>
    </xf>
    <xf numFmtId="4" fontId="6" fillId="33" borderId="28" xfId="0" applyNumberFormat="1" applyFont="1" applyFill="1" applyBorder="1" applyAlignment="1">
      <alignment/>
    </xf>
    <xf numFmtId="4" fontId="12" fillId="0" borderId="26" xfId="0" applyNumberFormat="1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59" fillId="0" borderId="0" xfId="0" applyFont="1" applyAlignment="1">
      <alignment/>
    </xf>
    <xf numFmtId="4" fontId="2" fillId="0" borderId="0" xfId="0" applyNumberFormat="1" applyFont="1" applyBorder="1" applyAlignment="1" applyProtection="1">
      <alignment/>
      <protection hidden="1"/>
    </xf>
    <xf numFmtId="0" fontId="4" fillId="34" borderId="27" xfId="0" applyFont="1" applyFill="1" applyBorder="1" applyAlignment="1">
      <alignment/>
    </xf>
    <xf numFmtId="0" fontId="13" fillId="34" borderId="15" xfId="0" applyFont="1" applyFill="1" applyBorder="1" applyAlignment="1">
      <alignment horizontal="center"/>
    </xf>
    <xf numFmtId="4" fontId="11" fillId="34" borderId="26" xfId="0" applyNumberFormat="1" applyFont="1" applyFill="1" applyBorder="1" applyAlignment="1">
      <alignment horizontal="right" vertical="center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 vertical="center"/>
    </xf>
    <xf numFmtId="0" fontId="22" fillId="34" borderId="0" xfId="0" applyFont="1" applyFill="1" applyAlignment="1">
      <alignment/>
    </xf>
    <xf numFmtId="4" fontId="6" fillId="25" borderId="22" xfId="0" applyNumberFormat="1" applyFont="1" applyFill="1" applyBorder="1" applyAlignment="1">
      <alignment horizontal="right" vertical="center"/>
    </xf>
    <xf numFmtId="4" fontId="6" fillId="25" borderId="29" xfId="0" applyNumberFormat="1" applyFont="1" applyFill="1" applyBorder="1" applyAlignment="1">
      <alignment horizontal="right" vertical="center" wrapText="1"/>
    </xf>
    <xf numFmtId="4" fontId="6" fillId="25" borderId="28" xfId="0" applyNumberFormat="1" applyFont="1" applyFill="1" applyBorder="1" applyAlignment="1">
      <alignment/>
    </xf>
    <xf numFmtId="0" fontId="6" fillId="0" borderId="30" xfId="0" applyFont="1" applyBorder="1" applyAlignment="1">
      <alignment vertical="center"/>
    </xf>
    <xf numFmtId="0" fontId="6" fillId="0" borderId="10" xfId="0" applyFont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vertical="center"/>
      <protection/>
    </xf>
    <xf numFmtId="0" fontId="6" fillId="0" borderId="31" xfId="0" applyFont="1" applyBorder="1" applyAlignment="1" applyProtection="1">
      <alignment vertical="center"/>
      <protection/>
    </xf>
    <xf numFmtId="0" fontId="9" fillId="0" borderId="32" xfId="0" applyFont="1" applyFill="1" applyBorder="1" applyAlignment="1" applyProtection="1">
      <alignment vertical="center"/>
      <protection/>
    </xf>
    <xf numFmtId="172" fontId="60" fillId="35" borderId="33" xfId="0" applyNumberFormat="1" applyFont="1" applyFill="1" applyBorder="1" applyAlignment="1" applyProtection="1">
      <alignment horizontal="right" vertical="center"/>
      <protection/>
    </xf>
    <xf numFmtId="0" fontId="6" fillId="0" borderId="34" xfId="0" applyFont="1" applyBorder="1" applyAlignment="1" applyProtection="1">
      <alignment vertical="center"/>
      <protection/>
    </xf>
    <xf numFmtId="0" fontId="60" fillId="35" borderId="26" xfId="0" applyFont="1" applyFill="1" applyBorder="1" applyAlignment="1" applyProtection="1">
      <alignment horizontal="right" vertical="center"/>
      <protection/>
    </xf>
    <xf numFmtId="0" fontId="6" fillId="0" borderId="30" xfId="0" applyFont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60" fillId="35" borderId="13" xfId="0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4" fontId="60" fillId="34" borderId="0" xfId="0" applyNumberFormat="1" applyFont="1" applyFill="1" applyBorder="1" applyAlignment="1" applyProtection="1">
      <alignment horizontal="right" vertical="center"/>
      <protection/>
    </xf>
    <xf numFmtId="0" fontId="12" fillId="34" borderId="26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4" fontId="60" fillId="35" borderId="26" xfId="0" applyNumberFormat="1" applyFont="1" applyFill="1" applyBorder="1" applyAlignment="1" applyProtection="1">
      <alignment horizontal="right" vertical="center"/>
      <protection/>
    </xf>
    <xf numFmtId="1" fontId="7" fillId="25" borderId="37" xfId="0" applyNumberFormat="1" applyFont="1" applyFill="1" applyBorder="1" applyAlignment="1">
      <alignment horizontal="center" vertical="center"/>
    </xf>
    <xf numFmtId="1" fontId="7" fillId="25" borderId="13" xfId="0" applyNumberFormat="1" applyFont="1" applyFill="1" applyBorder="1" applyAlignment="1">
      <alignment horizontal="center" vertical="center"/>
    </xf>
    <xf numFmtId="1" fontId="7" fillId="25" borderId="28" xfId="0" applyNumberFormat="1" applyFont="1" applyFill="1" applyBorder="1" applyAlignment="1">
      <alignment horizontal="center" vertical="center"/>
    </xf>
    <xf numFmtId="1" fontId="7" fillId="25" borderId="23" xfId="0" applyNumberFormat="1" applyFont="1" applyFill="1" applyBorder="1" applyAlignment="1">
      <alignment horizontal="center" vertical="center"/>
    </xf>
    <xf numFmtId="1" fontId="7" fillId="34" borderId="38" xfId="0" applyNumberFormat="1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right" vertical="center" wrapText="1" indent="1"/>
      <protection hidden="1"/>
    </xf>
    <xf numFmtId="0" fontId="0" fillId="0" borderId="0" xfId="0" applyBorder="1" applyAlignment="1">
      <alignment vertical="center" wrapText="1"/>
    </xf>
    <xf numFmtId="0" fontId="0" fillId="0" borderId="0" xfId="0" applyBorder="1" applyAlignment="1" applyProtection="1">
      <alignment horizontal="right" indent="1"/>
      <protection hidden="1"/>
    </xf>
    <xf numFmtId="0" fontId="10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10" fillId="33" borderId="21" xfId="0" applyFont="1" applyFill="1" applyBorder="1" applyAlignment="1" applyProtection="1">
      <alignment/>
      <protection locked="0"/>
    </xf>
    <xf numFmtId="1" fontId="7" fillId="34" borderId="26" xfId="0" applyNumberFormat="1" applyFont="1" applyFill="1" applyBorder="1" applyAlignment="1">
      <alignment horizontal="center" vertical="center"/>
    </xf>
    <xf numFmtId="4" fontId="11" fillId="34" borderId="22" xfId="0" applyNumberFormat="1" applyFont="1" applyFill="1" applyBorder="1" applyAlignment="1" applyProtection="1">
      <alignment horizontal="right" vertical="center"/>
      <protection locked="0"/>
    </xf>
    <xf numFmtId="0" fontId="59" fillId="0" borderId="0" xfId="0" applyFont="1" applyFill="1" applyBorder="1" applyAlignment="1" applyProtection="1" quotePrefix="1">
      <alignment horizontal="left" vertical="top" wrapText="1"/>
      <protection/>
    </xf>
    <xf numFmtId="0" fontId="59" fillId="0" borderId="0" xfId="0" applyFont="1" applyFill="1" applyBorder="1" applyAlignment="1" applyProtection="1">
      <alignment horizontal="justify" vertical="top" wrapText="1"/>
      <protection/>
    </xf>
    <xf numFmtId="4" fontId="11" fillId="0" borderId="33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4" fontId="11" fillId="34" borderId="33" xfId="0" applyNumberFormat="1" applyFont="1" applyFill="1" applyBorder="1" applyAlignment="1">
      <alignment horizontal="center" vertical="center" wrapText="1"/>
    </xf>
    <xf numFmtId="4" fontId="19" fillId="34" borderId="23" xfId="0" applyNumberFormat="1" applyFont="1" applyFill="1" applyBorder="1" applyAlignment="1">
      <alignment horizontal="center" vertical="center" wrapText="1"/>
    </xf>
    <xf numFmtId="4" fontId="19" fillId="34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0" fillId="33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1" fillId="0" borderId="0" xfId="0" applyFont="1" applyFill="1" applyBorder="1" applyAlignment="1" applyProtection="1">
      <alignment horizontal="left" vertical="top" wrapText="1"/>
      <protection/>
    </xf>
    <xf numFmtId="0" fontId="6" fillId="0" borderId="31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33" borderId="31" xfId="0" applyFont="1" applyFill="1" applyBorder="1" applyAlignment="1">
      <alignment vertical="top" wrapText="1"/>
    </xf>
    <xf numFmtId="0" fontId="10" fillId="33" borderId="39" xfId="0" applyFont="1" applyFill="1" applyBorder="1" applyAlignment="1">
      <alignment vertical="top" wrapText="1"/>
    </xf>
    <xf numFmtId="0" fontId="10" fillId="33" borderId="32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vertical="top" wrapText="1"/>
    </xf>
    <xf numFmtId="0" fontId="10" fillId="33" borderId="0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vertical="top" wrapText="1"/>
    </xf>
    <xf numFmtId="0" fontId="10" fillId="33" borderId="15" xfId="0" applyFont="1" applyFill="1" applyBorder="1" applyAlignment="1">
      <alignment vertical="top" wrapText="1"/>
    </xf>
    <xf numFmtId="0" fontId="2" fillId="0" borderId="0" xfId="0" applyFont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33" borderId="24" xfId="0" applyFont="1" applyFill="1" applyBorder="1" applyAlignment="1">
      <alignment horizontal="left" vertical="center" wrapText="1"/>
    </xf>
    <xf numFmtId="0" fontId="10" fillId="33" borderId="21" xfId="0" applyFont="1" applyFill="1" applyBorder="1" applyAlignment="1">
      <alignment horizontal="left" vertical="center" wrapText="1"/>
    </xf>
    <xf numFmtId="0" fontId="10" fillId="33" borderId="2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2" fillId="0" borderId="3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 quotePrefix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horizontal="center" vertical="top"/>
      <protection locked="0"/>
    </xf>
    <xf numFmtId="0" fontId="4" fillId="0" borderId="15" xfId="0" applyFont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7" xfId="0" applyBorder="1" applyAlignment="1">
      <alignment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1"/>
  <sheetViews>
    <sheetView showGridLines="0" tabSelected="1" zoomScalePageLayoutView="0" workbookViewId="0" topLeftCell="A1">
      <selection activeCell="J4" sqref="J4"/>
    </sheetView>
  </sheetViews>
  <sheetFormatPr defaultColWidth="9.140625" defaultRowHeight="15"/>
  <cols>
    <col min="1" max="1" width="10.28125" style="0" customWidth="1"/>
    <col min="2" max="2" width="10.140625" style="0" customWidth="1"/>
    <col min="3" max="3" width="8.8515625" style="0" customWidth="1"/>
    <col min="4" max="4" width="5.421875" style="0" customWidth="1"/>
    <col min="5" max="5" width="5.00390625" style="0" customWidth="1"/>
    <col min="6" max="6" width="11.140625" style="0" customWidth="1"/>
    <col min="7" max="7" width="11.7109375" style="0" customWidth="1"/>
    <col min="8" max="8" width="5.57421875" style="0" customWidth="1"/>
    <col min="9" max="9" width="7.8515625" style="0" customWidth="1"/>
    <col min="10" max="10" width="27.28125" style="81" customWidth="1"/>
    <col min="11" max="11" width="19.140625" style="34" bestFit="1" customWidth="1"/>
    <col min="12" max="12" width="4.00390625" style="34" hidden="1" customWidth="1"/>
    <col min="13" max="13" width="13.28125" style="48" customWidth="1"/>
  </cols>
  <sheetData>
    <row r="1" ht="7.5" customHeight="1" thickBot="1"/>
    <row r="2" spans="1:13" ht="24" customHeight="1" thickBot="1">
      <c r="A2" s="167" t="s">
        <v>2</v>
      </c>
      <c r="B2" s="168"/>
      <c r="C2" s="168"/>
      <c r="D2" s="168"/>
      <c r="E2" s="169"/>
      <c r="F2" s="103" t="s">
        <v>3</v>
      </c>
      <c r="G2" s="104"/>
      <c r="H2" s="104"/>
      <c r="I2" s="104"/>
      <c r="J2" s="124"/>
      <c r="K2" s="90" t="s">
        <v>4</v>
      </c>
      <c r="L2" s="89"/>
      <c r="M2" s="112">
        <v>2350</v>
      </c>
    </row>
    <row r="3" spans="1:13" ht="24" customHeight="1" thickBot="1">
      <c r="A3" s="174" t="s">
        <v>5</v>
      </c>
      <c r="B3" s="175"/>
      <c r="C3" s="175"/>
      <c r="D3" s="175"/>
      <c r="E3" s="176"/>
      <c r="F3" s="140" t="s">
        <v>6</v>
      </c>
      <c r="G3" s="141"/>
      <c r="H3" s="142"/>
      <c r="I3" s="105" t="s">
        <v>7</v>
      </c>
      <c r="J3" s="113"/>
      <c r="K3" s="90" t="s">
        <v>8</v>
      </c>
      <c r="L3" s="91"/>
      <c r="M3" s="92">
        <v>6</v>
      </c>
    </row>
    <row r="4" spans="1:13" ht="24" customHeight="1" thickBot="1">
      <c r="A4" s="161" t="s">
        <v>68</v>
      </c>
      <c r="B4" s="162"/>
      <c r="C4" s="162"/>
      <c r="D4" s="162"/>
      <c r="E4" s="163"/>
      <c r="F4" s="143"/>
      <c r="G4" s="144"/>
      <c r="H4" s="145"/>
      <c r="I4" s="87" t="s">
        <v>9</v>
      </c>
      <c r="J4" s="114"/>
      <c r="K4" s="88" t="s">
        <v>77</v>
      </c>
      <c r="L4" s="93"/>
      <c r="M4" s="94">
        <v>260</v>
      </c>
    </row>
    <row r="5" spans="1:13" ht="21.75" customHeight="1" thickBot="1">
      <c r="A5" s="164" t="s">
        <v>70</v>
      </c>
      <c r="B5" s="165"/>
      <c r="C5" s="165"/>
      <c r="D5" s="165"/>
      <c r="E5" s="166"/>
      <c r="F5" s="106" t="s">
        <v>10</v>
      </c>
      <c r="G5" s="107"/>
      <c r="H5" s="107"/>
      <c r="I5" s="107"/>
      <c r="J5" s="115"/>
      <c r="K5" s="95" t="s">
        <v>11</v>
      </c>
      <c r="L5" s="96"/>
      <c r="M5" s="97">
        <v>180</v>
      </c>
    </row>
    <row r="6" spans="1:13" ht="21.75" customHeight="1">
      <c r="A6" s="170" t="s">
        <v>69</v>
      </c>
      <c r="B6" s="171"/>
      <c r="C6" s="171"/>
      <c r="D6" s="171"/>
      <c r="E6" s="172"/>
      <c r="F6" s="108" t="s">
        <v>12</v>
      </c>
      <c r="G6" s="109"/>
      <c r="H6" s="109"/>
      <c r="I6" s="109"/>
      <c r="J6" s="116"/>
      <c r="K6" s="98"/>
      <c r="L6" s="98"/>
      <c r="M6" s="99"/>
    </row>
    <row r="7" spans="1:13" ht="24" customHeight="1" thickBot="1">
      <c r="A7" s="173" t="s">
        <v>75</v>
      </c>
      <c r="B7" s="171"/>
      <c r="C7" s="171"/>
      <c r="D7" s="171"/>
      <c r="E7" s="172"/>
      <c r="F7" s="106" t="s">
        <v>13</v>
      </c>
      <c r="G7" s="110"/>
      <c r="H7" s="110"/>
      <c r="I7" s="110"/>
      <c r="J7" s="117"/>
      <c r="K7" s="100"/>
      <c r="L7" s="100"/>
      <c r="M7" s="101"/>
    </row>
    <row r="8" spans="1:15" ht="24" customHeight="1" thickBot="1">
      <c r="A8" s="177" t="s">
        <v>74</v>
      </c>
      <c r="B8" s="178"/>
      <c r="C8" s="178"/>
      <c r="D8" s="178"/>
      <c r="E8" s="179"/>
      <c r="F8" s="3" t="s">
        <v>14</v>
      </c>
      <c r="G8" s="4"/>
      <c r="H8" s="4"/>
      <c r="I8" s="4"/>
      <c r="J8" s="102">
        <f>SUM(J3:J7)</f>
        <v>0</v>
      </c>
      <c r="K8" s="98"/>
      <c r="L8" s="98"/>
      <c r="M8" s="99"/>
      <c r="O8" s="111"/>
    </row>
    <row r="9" spans="1:13" ht="24" customHeight="1" thickBot="1">
      <c r="A9" s="180" t="s">
        <v>15</v>
      </c>
      <c r="B9" s="181"/>
      <c r="C9" s="181"/>
      <c r="D9" s="181"/>
      <c r="E9" s="182"/>
      <c r="F9" s="5"/>
      <c r="G9" s="5" t="s">
        <v>16</v>
      </c>
      <c r="H9" s="5"/>
      <c r="I9" s="5" t="s">
        <v>0</v>
      </c>
      <c r="J9" s="77"/>
      <c r="K9" s="6"/>
      <c r="L9" s="7"/>
      <c r="M9" s="7"/>
    </row>
    <row r="10" spans="1:13" ht="15" customHeight="1" thickBot="1">
      <c r="A10" s="8" t="s">
        <v>17</v>
      </c>
      <c r="B10" s="9"/>
      <c r="C10" s="10" t="s">
        <v>18</v>
      </c>
      <c r="D10" s="10"/>
      <c r="E10" s="11"/>
      <c r="F10" s="9"/>
      <c r="G10" s="10" t="s">
        <v>18</v>
      </c>
      <c r="H10" s="10"/>
      <c r="I10" s="11"/>
      <c r="J10" s="78" t="s">
        <v>17</v>
      </c>
      <c r="K10" s="12"/>
      <c r="L10" s="13"/>
      <c r="M10" s="13"/>
    </row>
    <row r="11" spans="1:13" ht="15" customHeight="1">
      <c r="A11" s="128">
        <f>SUM(C14*E14)</f>
        <v>0</v>
      </c>
      <c r="B11" s="14" t="s">
        <v>19</v>
      </c>
      <c r="C11" s="15"/>
      <c r="D11" s="15"/>
      <c r="E11" s="16"/>
      <c r="F11" s="17" t="s">
        <v>20</v>
      </c>
      <c r="G11" s="18">
        <f>M3</f>
        <v>6</v>
      </c>
      <c r="H11" s="19" t="s">
        <v>52</v>
      </c>
      <c r="J11" s="131">
        <f>ROUND(G14*H14*I14,2)</f>
        <v>0</v>
      </c>
      <c r="K11" s="12"/>
      <c r="L11" s="13"/>
      <c r="M11" s="13"/>
    </row>
    <row r="12" spans="1:13" ht="15" customHeight="1">
      <c r="A12" s="129"/>
      <c r="B12" s="14" t="s">
        <v>21</v>
      </c>
      <c r="C12" s="15"/>
      <c r="D12" s="15"/>
      <c r="E12" s="20"/>
      <c r="F12" s="21">
        <f>SUM(J3+J4)</f>
        <v>0</v>
      </c>
      <c r="G12" s="14" t="s">
        <v>22</v>
      </c>
      <c r="H12" s="22"/>
      <c r="I12" s="19"/>
      <c r="J12" s="132"/>
      <c r="K12" s="12"/>
      <c r="L12" s="13"/>
      <c r="M12" s="13"/>
    </row>
    <row r="13" spans="1:19" ht="15" customHeight="1">
      <c r="A13" s="129"/>
      <c r="B13" s="17"/>
      <c r="C13" s="17"/>
      <c r="D13" s="17"/>
      <c r="E13" s="23"/>
      <c r="F13" s="21">
        <f>M4</f>
        <v>260</v>
      </c>
      <c r="G13" s="17" t="s">
        <v>23</v>
      </c>
      <c r="H13" s="17"/>
      <c r="I13" s="23"/>
      <c r="J13" s="132"/>
      <c r="K13" s="12"/>
      <c r="L13" s="13"/>
      <c r="M13" s="139" t="s">
        <v>62</v>
      </c>
      <c r="N13" s="71"/>
      <c r="O13" s="71"/>
      <c r="P13" s="71"/>
      <c r="Q13" s="71"/>
      <c r="R13" s="71"/>
      <c r="S13" s="71"/>
    </row>
    <row r="14" spans="1:19" ht="15" customHeight="1" thickBot="1">
      <c r="A14" s="130"/>
      <c r="B14" s="24" t="s">
        <v>24</v>
      </c>
      <c r="C14" s="25">
        <f>M2</f>
        <v>2350</v>
      </c>
      <c r="D14" s="26" t="s">
        <v>25</v>
      </c>
      <c r="E14" s="27">
        <f>(J4)</f>
        <v>0</v>
      </c>
      <c r="F14" s="24" t="s">
        <v>26</v>
      </c>
      <c r="G14" s="25">
        <f>M3</f>
        <v>6</v>
      </c>
      <c r="H14" s="28">
        <f>M4</f>
        <v>260</v>
      </c>
      <c r="I14" s="29">
        <f>SUM(J3+J4)</f>
        <v>0</v>
      </c>
      <c r="J14" s="133"/>
      <c r="K14" s="12"/>
      <c r="L14" s="13"/>
      <c r="M14" s="139"/>
      <c r="N14" s="71"/>
      <c r="O14" s="71"/>
      <c r="P14" s="71"/>
      <c r="Q14" s="71"/>
      <c r="R14" s="71"/>
      <c r="S14" s="71"/>
    </row>
    <row r="15" spans="1:19" ht="15" customHeight="1">
      <c r="A15" s="128">
        <f>SUM(C18*E18)</f>
        <v>0</v>
      </c>
      <c r="B15" s="14" t="s">
        <v>27</v>
      </c>
      <c r="C15" s="30"/>
      <c r="D15" s="30"/>
      <c r="E15" s="31"/>
      <c r="F15" s="14" t="s">
        <v>28</v>
      </c>
      <c r="G15" s="14"/>
      <c r="H15" s="21">
        <f>J5</f>
        <v>0</v>
      </c>
      <c r="I15" s="32"/>
      <c r="J15" s="131">
        <f>ROUND(G18*H18*I18,2)</f>
        <v>0</v>
      </c>
      <c r="K15" s="12"/>
      <c r="L15" s="13"/>
      <c r="M15" s="126" t="s">
        <v>67</v>
      </c>
      <c r="N15" s="127"/>
      <c r="O15" s="127"/>
      <c r="P15" s="127"/>
      <c r="Q15" s="127"/>
      <c r="R15" s="127"/>
      <c r="S15" s="127"/>
    </row>
    <row r="16" spans="1:19" ht="15" customHeight="1">
      <c r="A16" s="129"/>
      <c r="B16" s="14" t="s">
        <v>29</v>
      </c>
      <c r="C16" s="14"/>
      <c r="D16" s="14"/>
      <c r="E16" s="33"/>
      <c r="F16" s="14" t="s">
        <v>30</v>
      </c>
      <c r="G16" s="14"/>
      <c r="H16" s="21">
        <f>M5</f>
        <v>180</v>
      </c>
      <c r="I16" s="32"/>
      <c r="J16" s="132"/>
      <c r="M16" s="127"/>
      <c r="N16" s="127"/>
      <c r="O16" s="127"/>
      <c r="P16" s="127"/>
      <c r="Q16" s="127"/>
      <c r="R16" s="127"/>
      <c r="S16" s="127"/>
    </row>
    <row r="17" spans="1:19" ht="15" customHeight="1">
      <c r="A17" s="129"/>
      <c r="B17" s="22"/>
      <c r="C17" s="22"/>
      <c r="D17" s="22"/>
      <c r="E17" s="19"/>
      <c r="F17" s="14" t="s">
        <v>31</v>
      </c>
      <c r="G17" s="14"/>
      <c r="H17" s="14"/>
      <c r="I17" s="33"/>
      <c r="J17" s="132"/>
      <c r="M17" s="127"/>
      <c r="N17" s="127"/>
      <c r="O17" s="127"/>
      <c r="P17" s="127"/>
      <c r="Q17" s="127"/>
      <c r="R17" s="127"/>
      <c r="S17" s="127"/>
    </row>
    <row r="18" spans="1:19" ht="15" customHeight="1" thickBot="1">
      <c r="A18" s="130"/>
      <c r="B18" s="24" t="s">
        <v>24</v>
      </c>
      <c r="C18" s="25">
        <f>M2</f>
        <v>2350</v>
      </c>
      <c r="D18" s="26" t="s">
        <v>25</v>
      </c>
      <c r="E18" s="35">
        <f>(J3)</f>
        <v>0</v>
      </c>
      <c r="F18" s="24" t="s">
        <v>26</v>
      </c>
      <c r="G18" s="36">
        <f>M3</f>
        <v>6</v>
      </c>
      <c r="H18" s="37">
        <f>M4</f>
        <v>260</v>
      </c>
      <c r="I18" s="38">
        <f>J5</f>
        <v>0</v>
      </c>
      <c r="J18" s="133"/>
      <c r="M18" s="127"/>
      <c r="N18" s="127"/>
      <c r="O18" s="127"/>
      <c r="P18" s="127"/>
      <c r="Q18" s="127"/>
      <c r="R18" s="127"/>
      <c r="S18" s="127"/>
    </row>
    <row r="19" spans="1:19" ht="15" customHeight="1">
      <c r="A19" s="128">
        <f>ROUND(C22*D22*E22,2)</f>
        <v>0</v>
      </c>
      <c r="B19" s="17" t="s">
        <v>32</v>
      </c>
      <c r="C19" s="17"/>
      <c r="D19" s="17"/>
      <c r="E19" s="23"/>
      <c r="F19" s="14" t="s">
        <v>33</v>
      </c>
      <c r="G19" s="14"/>
      <c r="H19" s="14"/>
      <c r="I19" s="33"/>
      <c r="J19" s="131">
        <f>ROUND(A19*88%,2)</f>
        <v>0</v>
      </c>
      <c r="M19" s="127"/>
      <c r="N19" s="127"/>
      <c r="O19" s="127"/>
      <c r="P19" s="127"/>
      <c r="Q19" s="127"/>
      <c r="R19" s="127"/>
      <c r="S19" s="127"/>
    </row>
    <row r="20" spans="1:19" ht="15" customHeight="1">
      <c r="A20" s="129"/>
      <c r="B20" s="39" t="s">
        <v>34</v>
      </c>
      <c r="C20" s="39"/>
      <c r="D20" s="39"/>
      <c r="E20" s="40"/>
      <c r="F20" s="14" t="s">
        <v>35</v>
      </c>
      <c r="G20" s="22"/>
      <c r="H20" s="22"/>
      <c r="I20" s="19"/>
      <c r="J20" s="132"/>
      <c r="M20" s="127"/>
      <c r="N20" s="127"/>
      <c r="O20" s="127"/>
      <c r="P20" s="127"/>
      <c r="Q20" s="127"/>
      <c r="R20" s="127"/>
      <c r="S20" s="127"/>
    </row>
    <row r="21" spans="1:19" ht="15" customHeight="1">
      <c r="A21" s="129"/>
      <c r="B21" s="17" t="s">
        <v>36</v>
      </c>
      <c r="C21" s="17"/>
      <c r="D21" s="17"/>
      <c r="E21" s="23"/>
      <c r="F21" s="14" t="s">
        <v>37</v>
      </c>
      <c r="G21" s="14"/>
      <c r="H21" s="14"/>
      <c r="I21" s="33"/>
      <c r="J21" s="132"/>
      <c r="M21" s="127"/>
      <c r="N21" s="127"/>
      <c r="O21" s="127"/>
      <c r="P21" s="127"/>
      <c r="Q21" s="127"/>
      <c r="R21" s="127"/>
      <c r="S21" s="127"/>
    </row>
    <row r="22" spans="1:19" ht="15" customHeight="1" thickBot="1">
      <c r="A22" s="130"/>
      <c r="B22" s="24" t="s">
        <v>38</v>
      </c>
      <c r="C22" s="41">
        <f>M3*0.55</f>
        <v>3.3000000000000003</v>
      </c>
      <c r="D22" s="42">
        <f>M5</f>
        <v>180</v>
      </c>
      <c r="E22" s="35">
        <f>(J6+J7)</f>
        <v>0</v>
      </c>
      <c r="F22" s="24" t="s">
        <v>39</v>
      </c>
      <c r="G22" s="43">
        <f>A19</f>
        <v>0</v>
      </c>
      <c r="H22" s="44">
        <v>0.12</v>
      </c>
      <c r="I22" s="29" t="s">
        <v>40</v>
      </c>
      <c r="J22" s="133"/>
      <c r="M22" s="127"/>
      <c r="N22" s="127"/>
      <c r="O22" s="127"/>
      <c r="P22" s="127"/>
      <c r="Q22" s="127"/>
      <c r="R22" s="127"/>
      <c r="S22" s="127"/>
    </row>
    <row r="23" spans="1:13" ht="15" customHeight="1">
      <c r="A23" s="45"/>
      <c r="B23" s="146"/>
      <c r="C23" s="147"/>
      <c r="D23" s="147"/>
      <c r="E23" s="148"/>
      <c r="F23" s="46" t="s">
        <v>55</v>
      </c>
      <c r="G23" s="46"/>
      <c r="H23" s="46"/>
      <c r="I23" s="47"/>
      <c r="J23" s="84"/>
      <c r="M23" s="75" t="s">
        <v>53</v>
      </c>
    </row>
    <row r="24" spans="1:13" ht="15" customHeight="1">
      <c r="A24" s="49"/>
      <c r="B24" s="149"/>
      <c r="C24" s="150"/>
      <c r="D24" s="150"/>
      <c r="E24" s="151"/>
      <c r="F24" s="46" t="s">
        <v>41</v>
      </c>
      <c r="G24" s="46"/>
      <c r="H24" s="46"/>
      <c r="I24" s="47"/>
      <c r="J24" s="84"/>
      <c r="M24" s="75" t="s">
        <v>63</v>
      </c>
    </row>
    <row r="25" spans="1:13" ht="15" customHeight="1">
      <c r="A25" s="49"/>
      <c r="B25" s="149"/>
      <c r="C25" s="150"/>
      <c r="D25" s="150"/>
      <c r="E25" s="151"/>
      <c r="F25" s="46" t="s">
        <v>66</v>
      </c>
      <c r="G25" s="46"/>
      <c r="H25" s="46"/>
      <c r="I25" s="47"/>
      <c r="J25" s="84"/>
      <c r="K25" s="34" t="s">
        <v>0</v>
      </c>
      <c r="M25" s="75" t="s">
        <v>64</v>
      </c>
    </row>
    <row r="26" spans="1:11" ht="15" customHeight="1">
      <c r="A26" s="49"/>
      <c r="B26" s="149"/>
      <c r="C26" s="150"/>
      <c r="D26" s="150"/>
      <c r="E26" s="151"/>
      <c r="F26" s="46" t="s">
        <v>56</v>
      </c>
      <c r="G26" s="46"/>
      <c r="H26" s="46"/>
      <c r="I26" s="47"/>
      <c r="J26" s="84"/>
      <c r="K26" s="34" t="s">
        <v>0</v>
      </c>
    </row>
    <row r="27" spans="1:10" ht="15" customHeight="1">
      <c r="A27" s="49"/>
      <c r="B27" s="149"/>
      <c r="C27" s="150"/>
      <c r="D27" s="150"/>
      <c r="E27" s="151"/>
      <c r="F27" s="46" t="s">
        <v>65</v>
      </c>
      <c r="G27" s="46"/>
      <c r="H27" s="46"/>
      <c r="I27" s="47"/>
      <c r="J27" s="84"/>
    </row>
    <row r="28" spans="1:10" ht="15" customHeight="1">
      <c r="A28" s="49"/>
      <c r="B28" s="149"/>
      <c r="C28" s="150"/>
      <c r="D28" s="150"/>
      <c r="E28" s="151"/>
      <c r="F28" s="50" t="s">
        <v>57</v>
      </c>
      <c r="G28" s="46"/>
      <c r="H28" s="46"/>
      <c r="I28" s="47"/>
      <c r="J28" s="84"/>
    </row>
    <row r="29" spans="1:13" s="54" customFormat="1" ht="21.75" customHeight="1">
      <c r="A29" s="51"/>
      <c r="B29" s="149"/>
      <c r="C29" s="150"/>
      <c r="D29" s="150"/>
      <c r="E29" s="151"/>
      <c r="F29" s="158" t="s">
        <v>58</v>
      </c>
      <c r="G29" s="159"/>
      <c r="H29" s="159"/>
      <c r="I29" s="160"/>
      <c r="J29" s="85"/>
      <c r="K29" s="52"/>
      <c r="L29" s="52"/>
      <c r="M29" s="53"/>
    </row>
    <row r="30" spans="1:18" s="54" customFormat="1" ht="18" customHeight="1">
      <c r="A30" s="51"/>
      <c r="B30" s="149"/>
      <c r="C30" s="150"/>
      <c r="D30" s="150"/>
      <c r="E30" s="151"/>
      <c r="F30" s="158" t="s">
        <v>59</v>
      </c>
      <c r="G30" s="159"/>
      <c r="H30" s="159"/>
      <c r="I30" s="160"/>
      <c r="J30" s="85"/>
      <c r="K30" s="52"/>
      <c r="L30" s="52"/>
      <c r="M30" s="118"/>
      <c r="N30" s="119"/>
      <c r="O30" s="119"/>
      <c r="P30" s="119"/>
      <c r="Q30" s="119"/>
      <c r="R30" s="119"/>
    </row>
    <row r="31" spans="1:18" ht="15" customHeight="1">
      <c r="A31" s="49"/>
      <c r="B31" s="149"/>
      <c r="C31" s="150"/>
      <c r="D31" s="150"/>
      <c r="E31" s="151"/>
      <c r="F31" s="46" t="s">
        <v>60</v>
      </c>
      <c r="G31" s="46"/>
      <c r="H31" s="46"/>
      <c r="I31" s="47"/>
      <c r="J31" s="84"/>
      <c r="M31" s="120"/>
      <c r="N31" s="121"/>
      <c r="O31" s="121"/>
      <c r="P31" s="121"/>
      <c r="Q31" s="121"/>
      <c r="R31" s="122"/>
    </row>
    <row r="32" spans="1:18" ht="15" customHeight="1" thickBot="1">
      <c r="A32" s="55"/>
      <c r="B32" s="152"/>
      <c r="C32" s="153"/>
      <c r="D32" s="153"/>
      <c r="E32" s="154"/>
      <c r="F32" s="46" t="s">
        <v>61</v>
      </c>
      <c r="G32" s="46"/>
      <c r="H32" s="46"/>
      <c r="I32" s="47"/>
      <c r="J32" s="84"/>
      <c r="K32" s="34" t="s">
        <v>0</v>
      </c>
      <c r="M32" s="120"/>
      <c r="N32" s="121"/>
      <c r="O32" s="121"/>
      <c r="P32" s="121"/>
      <c r="Q32" s="121"/>
      <c r="R32" s="122"/>
    </row>
    <row r="33" spans="1:18" ht="15" customHeight="1" thickBot="1">
      <c r="A33" s="56">
        <f>A11+A15+A19</f>
        <v>0</v>
      </c>
      <c r="B33" s="57" t="s">
        <v>42</v>
      </c>
      <c r="C33" s="58"/>
      <c r="D33" s="58"/>
      <c r="E33" s="59"/>
      <c r="F33" s="46" t="s">
        <v>44</v>
      </c>
      <c r="G33" s="46"/>
      <c r="H33" s="46"/>
      <c r="I33" s="47"/>
      <c r="J33" s="84"/>
      <c r="M33" s="120"/>
      <c r="N33" s="121"/>
      <c r="O33" s="121"/>
      <c r="P33" s="121"/>
      <c r="Q33" s="121"/>
      <c r="R33" s="122"/>
    </row>
    <row r="34" spans="1:18" ht="15" customHeight="1">
      <c r="A34" s="60">
        <f>ROUND(A33*12%,2)</f>
        <v>0</v>
      </c>
      <c r="B34" s="46" t="s">
        <v>43</v>
      </c>
      <c r="C34" s="46"/>
      <c r="D34" s="46"/>
      <c r="E34" s="47"/>
      <c r="F34" s="46" t="s">
        <v>71</v>
      </c>
      <c r="G34" s="46"/>
      <c r="H34" s="46"/>
      <c r="I34" s="47"/>
      <c r="J34" s="84"/>
      <c r="M34" s="120"/>
      <c r="N34" s="121"/>
      <c r="O34" s="121"/>
      <c r="P34" s="121"/>
      <c r="Q34" s="121"/>
      <c r="R34" s="122"/>
    </row>
    <row r="35" spans="1:18" ht="15" customHeight="1">
      <c r="A35" s="60">
        <f>A33-A34</f>
        <v>0</v>
      </c>
      <c r="B35" s="46" t="s">
        <v>45</v>
      </c>
      <c r="C35" s="46"/>
      <c r="D35" s="46"/>
      <c r="E35" s="47"/>
      <c r="F35" s="46" t="s">
        <v>72</v>
      </c>
      <c r="G35" s="46"/>
      <c r="H35" s="46"/>
      <c r="I35" s="47"/>
      <c r="J35" s="84"/>
      <c r="M35" s="120"/>
      <c r="N35" s="121"/>
      <c r="O35" s="121"/>
      <c r="P35" s="121"/>
      <c r="Q35" s="121"/>
      <c r="R35" s="122"/>
    </row>
    <row r="36" spans="1:18" ht="15" customHeight="1">
      <c r="A36" s="86"/>
      <c r="B36" s="61" t="s">
        <v>78</v>
      </c>
      <c r="C36" s="46"/>
      <c r="D36" s="46"/>
      <c r="E36" s="47"/>
      <c r="F36" s="46" t="s">
        <v>54</v>
      </c>
      <c r="G36" s="46"/>
      <c r="H36" s="46"/>
      <c r="I36" s="47"/>
      <c r="J36" s="84"/>
      <c r="M36" s="120"/>
      <c r="N36" s="121"/>
      <c r="O36" s="121"/>
      <c r="P36" s="121"/>
      <c r="Q36" s="121"/>
      <c r="R36" s="122"/>
    </row>
    <row r="37" spans="1:18" ht="15" customHeight="1">
      <c r="A37" s="86"/>
      <c r="B37" s="46" t="s">
        <v>47</v>
      </c>
      <c r="C37" s="46"/>
      <c r="D37" s="46"/>
      <c r="E37" s="47"/>
      <c r="F37" s="46" t="s">
        <v>46</v>
      </c>
      <c r="G37" s="46"/>
      <c r="H37" s="46"/>
      <c r="I37" s="47"/>
      <c r="J37" s="84"/>
      <c r="M37" s="120"/>
      <c r="N37" s="136"/>
      <c r="O37" s="136"/>
      <c r="P37" s="136"/>
      <c r="Q37" s="136"/>
      <c r="R37" s="122"/>
    </row>
    <row r="38" spans="1:18" ht="15" customHeight="1" thickBot="1">
      <c r="A38" s="62"/>
      <c r="B38" s="46" t="s">
        <v>48</v>
      </c>
      <c r="C38" s="46"/>
      <c r="D38" s="46"/>
      <c r="E38" s="47"/>
      <c r="F38" s="123"/>
      <c r="G38" s="46"/>
      <c r="H38" s="46"/>
      <c r="I38" s="47"/>
      <c r="J38" s="125"/>
      <c r="K38" s="34" t="s">
        <v>76</v>
      </c>
      <c r="M38" s="120"/>
      <c r="N38" s="136"/>
      <c r="O38" s="136"/>
      <c r="P38" s="136"/>
      <c r="Q38" s="136"/>
      <c r="R38" s="122"/>
    </row>
    <row r="39" spans="1:18" ht="15" customHeight="1" thickBot="1">
      <c r="A39" s="63">
        <f>A35+A36+A37+A38</f>
        <v>0</v>
      </c>
      <c r="B39" s="64" t="s">
        <v>49</v>
      </c>
      <c r="C39" s="64"/>
      <c r="D39" s="64"/>
      <c r="E39" s="65"/>
      <c r="F39" s="64" t="s">
        <v>50</v>
      </c>
      <c r="G39" s="64"/>
      <c r="H39" s="64"/>
      <c r="I39" s="65"/>
      <c r="J39" s="79">
        <f>SUM(J11:J38)</f>
        <v>0</v>
      </c>
      <c r="K39" s="76">
        <f>A39-J39</f>
        <v>0</v>
      </c>
      <c r="M39" s="120"/>
      <c r="N39" s="121"/>
      <c r="O39" s="121"/>
      <c r="P39" s="121"/>
      <c r="Q39" s="121"/>
      <c r="R39" s="122"/>
    </row>
    <row r="40" spans="1:18" ht="14.25" customHeight="1">
      <c r="A40" s="66"/>
      <c r="B40" s="66"/>
      <c r="C40" s="66"/>
      <c r="D40" s="66"/>
      <c r="E40" s="66"/>
      <c r="F40" s="66"/>
      <c r="G40" s="66"/>
      <c r="H40" s="66"/>
      <c r="I40" s="66"/>
      <c r="J40" s="80"/>
      <c r="M40" s="120"/>
      <c r="N40" s="121"/>
      <c r="O40" s="121"/>
      <c r="P40" s="121"/>
      <c r="Q40" s="121"/>
      <c r="R40" s="122"/>
    </row>
    <row r="41" spans="1:18" ht="13.5" customHeight="1">
      <c r="A41" s="66"/>
      <c r="B41" s="66"/>
      <c r="C41" s="66"/>
      <c r="D41" s="66"/>
      <c r="E41" s="66"/>
      <c r="F41" s="67"/>
      <c r="G41" s="68" t="s">
        <v>0</v>
      </c>
      <c r="H41" s="134"/>
      <c r="I41" s="135"/>
      <c r="J41" s="135"/>
      <c r="M41" s="120"/>
      <c r="N41" s="121"/>
      <c r="O41" s="121"/>
      <c r="P41" s="121"/>
      <c r="Q41" s="121"/>
      <c r="R41" s="122"/>
    </row>
    <row r="42" spans="1:18" ht="13.5" customHeight="1">
      <c r="A42" s="66"/>
      <c r="B42" s="157"/>
      <c r="C42" s="156"/>
      <c r="D42" s="156"/>
      <c r="E42" s="156"/>
      <c r="F42" s="156"/>
      <c r="M42" s="120"/>
      <c r="N42" s="121"/>
      <c r="O42" s="121"/>
      <c r="P42" s="121"/>
      <c r="Q42" s="121"/>
      <c r="R42" s="122"/>
    </row>
    <row r="43" spans="1:18" ht="13.5" customHeight="1">
      <c r="A43" s="66"/>
      <c r="B43" s="155" t="s">
        <v>73</v>
      </c>
      <c r="C43" s="156"/>
      <c r="D43" s="156"/>
      <c r="E43" s="156"/>
      <c r="F43" s="156"/>
      <c r="G43" s="2"/>
      <c r="H43" s="138" t="s">
        <v>51</v>
      </c>
      <c r="I43" s="138"/>
      <c r="J43" s="138"/>
      <c r="M43" s="120"/>
      <c r="N43" s="121"/>
      <c r="O43" s="121"/>
      <c r="P43" s="121"/>
      <c r="Q43" s="121"/>
      <c r="R43" s="122"/>
    </row>
    <row r="44" spans="1:18" ht="13.5" customHeight="1">
      <c r="A44" s="66"/>
      <c r="B44" s="157" t="s">
        <v>5</v>
      </c>
      <c r="C44" s="157"/>
      <c r="D44" s="157"/>
      <c r="E44" s="157"/>
      <c r="F44" s="157"/>
      <c r="G44" s="66" t="s">
        <v>0</v>
      </c>
      <c r="H44" s="66" t="s">
        <v>0</v>
      </c>
      <c r="I44" s="66"/>
      <c r="J44" s="80"/>
      <c r="M44" s="120"/>
      <c r="N44" s="121"/>
      <c r="O44" s="121"/>
      <c r="P44" s="121"/>
      <c r="Q44" s="121"/>
      <c r="R44" s="122"/>
    </row>
    <row r="45" spans="1:18" ht="31.5" customHeight="1">
      <c r="A45" s="66"/>
      <c r="B45" s="69"/>
      <c r="C45" s="69"/>
      <c r="D45" s="69"/>
      <c r="E45" s="69"/>
      <c r="F45" s="69"/>
      <c r="G45" s="1" t="s">
        <v>0</v>
      </c>
      <c r="H45" s="70"/>
      <c r="I45" s="70"/>
      <c r="J45" s="82"/>
      <c r="M45" s="120"/>
      <c r="N45" s="122"/>
      <c r="O45" s="122"/>
      <c r="P45" s="122"/>
      <c r="Q45" s="122"/>
      <c r="R45" s="122"/>
    </row>
    <row r="46" spans="1:9" ht="14.25" customHeight="1">
      <c r="A46" s="66"/>
      <c r="B46" s="69"/>
      <c r="C46" s="69"/>
      <c r="D46" s="69"/>
      <c r="E46" s="69"/>
      <c r="F46" s="69"/>
      <c r="G46" s="1"/>
      <c r="I46" s="1"/>
    </row>
    <row r="47" spans="1:10" ht="13.5" customHeight="1">
      <c r="A47" s="66"/>
      <c r="B47" s="137"/>
      <c r="C47" s="137"/>
      <c r="D47" s="137"/>
      <c r="E47" s="137"/>
      <c r="F47" s="137"/>
      <c r="G47" s="66"/>
      <c r="H47" s="138"/>
      <c r="I47" s="138"/>
      <c r="J47" s="138"/>
    </row>
    <row r="48" spans="1:10" ht="19.5" customHeight="1">
      <c r="A48" s="66"/>
      <c r="B48" s="137"/>
      <c r="C48" s="137"/>
      <c r="D48" s="137"/>
      <c r="E48" s="137"/>
      <c r="F48" s="137"/>
      <c r="G48" s="66"/>
      <c r="H48" s="138" t="s">
        <v>1</v>
      </c>
      <c r="I48" s="138"/>
      <c r="J48" s="138"/>
    </row>
    <row r="49" spans="2:13" ht="15">
      <c r="B49" s="72"/>
      <c r="C49" s="72"/>
      <c r="D49" s="72"/>
      <c r="E49" s="72"/>
      <c r="F49" s="73"/>
      <c r="G49" s="73"/>
      <c r="H49" s="73"/>
      <c r="I49" s="73"/>
      <c r="J49" s="83"/>
      <c r="K49" s="74"/>
      <c r="L49" s="74"/>
      <c r="M49"/>
    </row>
    <row r="50" spans="2:13" ht="15">
      <c r="B50" s="72"/>
      <c r="C50" s="72"/>
      <c r="D50" s="72"/>
      <c r="E50" s="72"/>
      <c r="F50" s="73"/>
      <c r="G50" s="73"/>
      <c r="H50" s="73"/>
      <c r="I50" s="73"/>
      <c r="J50" s="83"/>
      <c r="K50" s="74"/>
      <c r="L50" s="74"/>
      <c r="M50"/>
    </row>
    <row r="51" spans="2:13" ht="15">
      <c r="B51" s="72"/>
      <c r="C51" s="72"/>
      <c r="D51" s="72"/>
      <c r="E51" s="72"/>
      <c r="F51" s="73"/>
      <c r="G51" s="73"/>
      <c r="H51" s="73"/>
      <c r="I51" s="73"/>
      <c r="J51" s="83"/>
      <c r="K51" s="74"/>
      <c r="L51" s="74"/>
      <c r="M51"/>
    </row>
  </sheetData>
  <sheetProtection sheet="1"/>
  <protectedRanges>
    <protectedRange sqref="J2:J7 M2:M5 A36:A38 J23:J38" name="Aralık1"/>
  </protectedRanges>
  <mergeCells count="31">
    <mergeCell ref="A2:E2"/>
    <mergeCell ref="A6:E6"/>
    <mergeCell ref="B42:F42"/>
    <mergeCell ref="A7:E7"/>
    <mergeCell ref="A3:E3"/>
    <mergeCell ref="A8:E8"/>
    <mergeCell ref="A9:E9"/>
    <mergeCell ref="H47:J47"/>
    <mergeCell ref="F29:I29"/>
    <mergeCell ref="F30:I30"/>
    <mergeCell ref="J11:J14"/>
    <mergeCell ref="A4:E4"/>
    <mergeCell ref="A5:E5"/>
    <mergeCell ref="A15:A18"/>
    <mergeCell ref="J15:J18"/>
    <mergeCell ref="B48:F48"/>
    <mergeCell ref="H48:J48"/>
    <mergeCell ref="M13:M14"/>
    <mergeCell ref="F3:H4"/>
    <mergeCell ref="B23:E32"/>
    <mergeCell ref="A11:A14"/>
    <mergeCell ref="B47:F47"/>
    <mergeCell ref="B43:F43"/>
    <mergeCell ref="H43:J43"/>
    <mergeCell ref="B44:F44"/>
    <mergeCell ref="M15:S22"/>
    <mergeCell ref="A19:A22"/>
    <mergeCell ref="J19:J22"/>
    <mergeCell ref="H41:J41"/>
    <mergeCell ref="N37:Q37"/>
    <mergeCell ref="N38:Q38"/>
  </mergeCells>
  <dataValidations count="3">
    <dataValidation type="whole" allowBlank="1" showInputMessage="1" showErrorMessage="1" sqref="J7">
      <formula1>0</formula1>
      <formula2>3000</formula2>
    </dataValidation>
    <dataValidation type="whole" allowBlank="1" showInputMessage="1" showErrorMessage="1" errorTitle="LÜTFEN SAYI GİRİNİZ" error="Yalnızca Sayı Girilebilir..." sqref="J2:J6">
      <formula1>0</formula1>
      <formula2>3000</formula2>
    </dataValidation>
    <dataValidation type="decimal" allowBlank="1" showInputMessage="1" showErrorMessage="1" sqref="A36:A38 J23:J38">
      <formula1>0</formula1>
      <formula2>9.99999999999999E+23</formula2>
    </dataValidation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Mukadder OZTURK</dc:creator>
  <cp:keywords/>
  <dc:description/>
  <cp:lastModifiedBy>Dogan Onur KOKSAL</cp:lastModifiedBy>
  <cp:lastPrinted>2015-01-15T10:02:17Z</cp:lastPrinted>
  <dcterms:created xsi:type="dcterms:W3CDTF">2011-12-21T09:24:58Z</dcterms:created>
  <dcterms:modified xsi:type="dcterms:W3CDTF">2015-01-15T13:52:45Z</dcterms:modified>
  <cp:category/>
  <cp:version/>
  <cp:contentType/>
  <cp:contentStatus/>
</cp:coreProperties>
</file>